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<sst xmlns="http://schemas.openxmlformats.org/spreadsheetml/2006/main" count="149" uniqueCount="81">
  <si>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</si>
  <si>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</si>
  <si>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</si>
  <si>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</si>
  <si>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</si>
  <si>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</si>
  <si>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</si>
  <si>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</si>
  <si>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</si>
  <si>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</si>
  <si>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</si>
  <si>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</si>
  <si>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</si>
  <si>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</si>
  <si>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</si>
  <si>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</si>
  <si>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</si>
  <si>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</si>
  <si>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</si>
  <si>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</si>
  <si>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</si>
  <si>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</si>
  <si>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</si>
  <si>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</si>
  <si>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</si>
  <si>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</si>
  <si>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</si>
  <si>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</si>
  <si>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</si>
  <si>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</si>
  <si>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</si>
  <si>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</si>
  <si>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</si>
  <si>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</si>
  <si>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</si>
  <si>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</si>
  <si>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</si>
  <si>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</si>
  <si>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</si>
  <si>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</si>
  <si>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</si>
  <si>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</si>
  <si>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</si>
  <si>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</si>
  <si>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</si>
  <si>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</si>
  <si>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</si>
  <si>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</si>
  <si>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</si>
  <si>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</si>
  <si>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</si>
  <si>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</si>
  <si>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</si>
  <si>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</si>
  <si>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</si>
  <si>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</si>
  <si>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</si>
  <si>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</si>
  <si>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</si>
  <si>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</si>
  <si>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</si>
  <si>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</si>
  <si>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</si>
  <si>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</si>
  <si>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</si>
  <si>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</si>
  <si>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</si>
  <si>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</si>
  <si>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</si>
  <si>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Зміни до розпису станом на 28.02.2014р. :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</si>
  <si>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</si>
  <si>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</si>
  <si>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</si>
  <si>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</si>
  <si>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</si>
  <si>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</si>
  <si>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</si>
  <si>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12.03.2014 р.</t>
  </si>
  <si>
    <r>
      <t xml:space="preserve">станом на 12.03.2014р.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</si>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</sst>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675756"/>
        <c:axId val="48537485"/>
      </c:lineChart>
      <c:catAx>
        <c:axId val="426757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7485"/>
        <c:crosses val="autoZero"/>
        <c:auto val="0"/>
        <c:lblOffset val="100"/>
        <c:tickLblSkip val="1"/>
        <c:noMultiLvlLbl val="0"/>
      </c:catAx>
      <c:valAx>
        <c:axId val="4853748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7575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184182"/>
        <c:axId val="39222183"/>
      </c:lineChart>
      <c:catAx>
        <c:axId val="341841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22183"/>
        <c:crosses val="autoZero"/>
        <c:auto val="0"/>
        <c:lblOffset val="100"/>
        <c:tickLblSkip val="1"/>
        <c:noMultiLvlLbl val="0"/>
      </c:catAx>
      <c:valAx>
        <c:axId val="3922218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841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березень!$J$4:$J$9</c:f>
              <c:numCache>
                <c:ptCount val="6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1655.466666666667</c:v>
                </c:pt>
                <c:pt idx="1">
                  <c:v>1655.5</c:v>
                </c:pt>
                <c:pt idx="2">
                  <c:v>1655.5</c:v>
                </c:pt>
                <c:pt idx="3">
                  <c:v>1655.5</c:v>
                </c:pt>
                <c:pt idx="4">
                  <c:v>1655.5</c:v>
                </c:pt>
                <c:pt idx="5">
                  <c:v>1655.5</c:v>
                </c:pt>
                <c:pt idx="6">
                  <c:v>1655.5</c:v>
                </c:pt>
                <c:pt idx="7">
                  <c:v>1655.5</c:v>
                </c:pt>
                <c:pt idx="8">
                  <c:v>1655.5</c:v>
                </c:pt>
                <c:pt idx="9">
                  <c:v>1655.5</c:v>
                </c:pt>
                <c:pt idx="10">
                  <c:v>1655.5</c:v>
                </c:pt>
                <c:pt idx="11">
                  <c:v>1655.5</c:v>
                </c:pt>
                <c:pt idx="12">
                  <c:v>1655.5</c:v>
                </c:pt>
                <c:pt idx="13">
                  <c:v>1655.5</c:v>
                </c:pt>
                <c:pt idx="14">
                  <c:v>1655.5</c:v>
                </c:pt>
                <c:pt idx="15">
                  <c:v>1655.5</c:v>
                </c:pt>
                <c:pt idx="16">
                  <c:v>1655.5</c:v>
                </c:pt>
                <c:pt idx="17">
                  <c:v>1655.5</c:v>
                </c:pt>
                <c:pt idx="18">
                  <c:v>1655.5</c:v>
                </c:pt>
                <c:pt idx="19">
                  <c:v>1655.5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17455328"/>
        <c:axId val="22880225"/>
      </c:lineChart>
      <c:catAx>
        <c:axId val="174553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80225"/>
        <c:crosses val="autoZero"/>
        <c:auto val="0"/>
        <c:lblOffset val="100"/>
        <c:tickLblSkip val="1"/>
        <c:noMultiLvlLbl val="0"/>
      </c:catAx>
      <c:valAx>
        <c:axId val="2288022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553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18578.2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246.30000000001064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63268.91</c:v>
                </c:pt>
                <c:pt idx="1">
                  <c:v>13205.62</c:v>
                </c:pt>
                <c:pt idx="2">
                  <c:v>781.34</c:v>
                </c:pt>
                <c:pt idx="3">
                  <c:v>152.34</c:v>
                </c:pt>
                <c:pt idx="4">
                  <c:v>1287.41</c:v>
                </c:pt>
                <c:pt idx="5">
                  <c:v>1710.35</c:v>
                </c:pt>
                <c:pt idx="6">
                  <c:v>615.7</c:v>
                </c:pt>
                <c:pt idx="7">
                  <c:v>331.559999999977</c:v>
                </c:pt>
              </c:numCache>
            </c:numRef>
          </c:val>
          <c:shape val="box"/>
        </c:ser>
        <c:shape val="box"/>
        <c:axId val="4595434"/>
        <c:axId val="41358907"/>
      </c:bar3DChart>
      <c:catAx>
        <c:axId val="459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1358907"/>
        <c:crosses val="autoZero"/>
        <c:auto val="1"/>
        <c:lblOffset val="100"/>
        <c:tickLblSkip val="1"/>
        <c:noMultiLvlLbl val="0"/>
      </c:catAx>
      <c:valAx>
        <c:axId val="41358907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543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1105.79</c:v>
                </c:pt>
              </c:numCache>
            </c:numRef>
          </c:val>
        </c:ser>
        <c:axId val="36685844"/>
        <c:axId val="61737141"/>
      </c:barChart>
      <c:catAx>
        <c:axId val="3668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37141"/>
        <c:crosses val="autoZero"/>
        <c:auto val="1"/>
        <c:lblOffset val="100"/>
        <c:tickLblSkip val="1"/>
        <c:noMultiLvlLbl val="0"/>
      </c:catAx>
      <c:valAx>
        <c:axId val="6173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8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475.93</c:v>
                </c:pt>
              </c:numCache>
            </c:numRef>
          </c:val>
        </c:ser>
        <c:axId val="18763358"/>
        <c:axId val="34652495"/>
      </c:barChart>
      <c:catAx>
        <c:axId val="1876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52495"/>
        <c:crosses val="autoZero"/>
        <c:auto val="1"/>
        <c:lblOffset val="100"/>
        <c:tickLblSkip val="1"/>
        <c:noMultiLvlLbl val="0"/>
      </c:catAx>
      <c:valAx>
        <c:axId val="34652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63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17535.84</c:v>
                </c:pt>
              </c:numCache>
            </c:numRef>
          </c:val>
        </c:ser>
        <c:axId val="43437000"/>
        <c:axId val="55388681"/>
      </c:barChart>
      <c:catAx>
        <c:axId val="4343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88681"/>
        <c:crosses val="autoZero"/>
        <c:auto val="1"/>
        <c:lblOffset val="100"/>
        <c:tickLblSkip val="1"/>
        <c:noMultiLvlLbl val="0"/>
      </c:catAx>
      <c:valAx>
        <c:axId val="55388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37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117 795,8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81 353,2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-31 927,0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-36 442,6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63268.91</v>
          </cell>
        </row>
        <row r="19">
          <cell r="E19">
            <v>1228.6</v>
          </cell>
          <cell r="F19">
            <v>781.34</v>
          </cell>
        </row>
        <row r="33">
          <cell r="E33">
            <v>18578.2</v>
          </cell>
          <cell r="F33">
            <v>13205.62</v>
          </cell>
        </row>
        <row r="56">
          <cell r="E56">
            <v>1685.1</v>
          </cell>
          <cell r="F56">
            <v>1287.41</v>
          </cell>
        </row>
        <row r="95">
          <cell r="E95">
            <v>1676.5</v>
          </cell>
          <cell r="F95">
            <v>1710.35</v>
          </cell>
        </row>
        <row r="96">
          <cell r="E96">
            <v>224.5</v>
          </cell>
          <cell r="F96">
            <v>152.34</v>
          </cell>
        </row>
        <row r="106">
          <cell r="E106">
            <v>117795.80000000002</v>
          </cell>
          <cell r="F106">
            <v>81353.22999999998</v>
          </cell>
        </row>
        <row r="118">
          <cell r="E118">
            <v>0</v>
          </cell>
          <cell r="F118">
            <v>58.72</v>
          </cell>
        </row>
        <row r="119">
          <cell r="E119">
            <v>18612.6</v>
          </cell>
          <cell r="F119">
            <v>17535.84</v>
          </cell>
        </row>
        <row r="120">
          <cell r="E120">
            <v>0</v>
          </cell>
          <cell r="F120">
            <v>475.93</v>
          </cell>
        </row>
        <row r="121">
          <cell r="E121">
            <v>0</v>
          </cell>
          <cell r="F121">
            <v>1105.79</v>
          </cell>
        </row>
        <row r="122">
          <cell r="E122">
            <v>0</v>
          </cell>
          <cell r="F122">
            <v>136.4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122738.00967</v>
          </cell>
          <cell r="I142">
            <v>108912.78771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72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5" sqref="G1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75</v>
      </c>
      <c r="O1" s="104"/>
      <c r="P1" s="104"/>
      <c r="Q1" s="104"/>
      <c r="R1" s="104"/>
      <c r="S1" s="105"/>
    </row>
    <row r="2" spans="1:19" ht="16.5" thickBot="1">
      <c r="A2" s="106" t="s">
        <v>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74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AVERAGE(J4:J9)</f>
        <v>1655.466666666667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1655.5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1655.5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1655.5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1655.5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1655.5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750</v>
      </c>
      <c r="L10" s="4">
        <f t="shared" si="1"/>
        <v>0</v>
      </c>
      <c r="M10" s="2">
        <v>1655.5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41711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950</v>
      </c>
      <c r="L11" s="4">
        <f t="shared" si="1"/>
        <v>0</v>
      </c>
      <c r="M11" s="2">
        <v>1655.5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41712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770</v>
      </c>
      <c r="L12" s="4">
        <f t="shared" si="1"/>
        <v>0</v>
      </c>
      <c r="M12" s="2">
        <v>1655.5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41715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2100</v>
      </c>
      <c r="L13" s="4">
        <f t="shared" si="1"/>
        <v>0</v>
      </c>
      <c r="M13" s="2">
        <v>1655.5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41716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830</v>
      </c>
      <c r="L14" s="4">
        <f t="shared" si="1"/>
        <v>0</v>
      </c>
      <c r="M14" s="2">
        <v>1655.5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1655.5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1655.5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1655.5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1655.5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1655.5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1655.5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1655.5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1655.5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1655.5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8522.9</v>
      </c>
      <c r="C24" s="43">
        <f t="shared" si="3"/>
        <v>448.59999999999997</v>
      </c>
      <c r="D24" s="43">
        <f t="shared" si="3"/>
        <v>42.2</v>
      </c>
      <c r="E24" s="14">
        <f t="shared" si="3"/>
        <v>25.8</v>
      </c>
      <c r="F24" s="14">
        <f t="shared" si="3"/>
        <v>219.95</v>
      </c>
      <c r="G24" s="14">
        <f t="shared" si="3"/>
        <v>520.4</v>
      </c>
      <c r="H24" s="14">
        <f t="shared" si="3"/>
        <v>121.5</v>
      </c>
      <c r="I24" s="43">
        <f t="shared" si="3"/>
        <v>31.449999999999456</v>
      </c>
      <c r="J24" s="43">
        <f t="shared" si="3"/>
        <v>9932.800000000001</v>
      </c>
      <c r="K24" s="43">
        <f t="shared" si="3"/>
        <v>38789.8</v>
      </c>
      <c r="L24" s="15">
        <f t="shared" si="1"/>
        <v>0.2560673166657214</v>
      </c>
      <c r="M24" s="2"/>
      <c r="N24" s="93">
        <f>SUM(N4:N23)</f>
        <v>62.6</v>
      </c>
      <c r="O24" s="93">
        <f>SUM(O4:O23)</f>
        <v>0</v>
      </c>
      <c r="P24" s="93">
        <f>SUM(P4:P23)</f>
        <v>654.5</v>
      </c>
      <c r="Q24" s="93">
        <f>SUM(Q4:Q23)</f>
        <v>49</v>
      </c>
      <c r="R24" s="93">
        <f>SUM(R4:R23)</f>
        <v>1.3</v>
      </c>
      <c r="S24" s="93">
        <f>N24+O24+Q24+P24+R24</f>
        <v>767.4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41710</v>
      </c>
      <c r="O29" s="116">
        <f>'[1]березень'!$D$142</f>
        <v>122738.00967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108912.78771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41710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80</v>
      </c>
      <c r="P28" s="135"/>
    </row>
    <row r="29" spans="1:16" ht="45">
      <c r="A29" s="127"/>
      <c r="B29" s="72" t="s">
        <v>76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58.72</v>
      </c>
      <c r="D30" s="74">
        <f>'[1]березень'!$E$121</f>
        <v>0</v>
      </c>
      <c r="E30" s="74">
        <f>'[1]березень'!$F$121</f>
        <v>1105.79</v>
      </c>
      <c r="F30" s="75">
        <f>'[1]березень'!$E$120</f>
        <v>0</v>
      </c>
      <c r="G30" s="76">
        <f>'[1]березень'!$F$120</f>
        <v>475.93</v>
      </c>
      <c r="H30" s="76">
        <f>'[1]березень'!$E$119</f>
        <v>18612.6</v>
      </c>
      <c r="I30" s="76">
        <f>'[1]березень'!$F$119</f>
        <v>17535.84</v>
      </c>
      <c r="J30" s="76">
        <f>'[1]березень'!$E$122</f>
        <v>0</v>
      </c>
      <c r="K30" s="96">
        <f>'[1]березень'!$F$122</f>
        <v>136.4</v>
      </c>
      <c r="L30" s="97">
        <f>H30+F30+D30+J30+B30</f>
        <v>18612.6</v>
      </c>
      <c r="M30" s="77">
        <f>I30+G30+E30+K30+C30</f>
        <v>19312.680000000004</v>
      </c>
      <c r="N30" s="78">
        <f>M30-L30</f>
        <v>700.0800000000054</v>
      </c>
      <c r="O30" s="136">
        <f>березень!O29</f>
        <v>122738.00967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108912.78771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63268.91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18578.2</v>
      </c>
      <c r="C48" s="18">
        <f>'[1]березень'!$F$33</f>
        <v>13205.62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781.34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152.34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1287.41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1710.35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615.7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246.30000000001064</v>
      </c>
      <c r="C54" s="17">
        <f>C55-C47-C48-C49-C50-C51-C52-C53</f>
        <v>331.559999999977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117795.80000000002</v>
      </c>
      <c r="C55" s="12">
        <f>'[1]березень'!$F$106</f>
        <v>81353.22999999998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69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70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70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70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70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70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70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41859.8</v>
      </c>
      <c r="E15" s="55">
        <f t="shared" si="2"/>
        <v>43009.5</v>
      </c>
      <c r="F15" s="55">
        <f t="shared" si="2"/>
        <v>41425.1</v>
      </c>
      <c r="G15" s="55">
        <f t="shared" si="2"/>
        <v>45950.2</v>
      </c>
      <c r="H15" s="55">
        <f t="shared" si="2"/>
        <v>42063.6</v>
      </c>
      <c r="I15" s="55">
        <f t="shared" si="2"/>
        <v>45195.7</v>
      </c>
      <c r="J15" s="55">
        <f t="shared" si="2"/>
        <v>43598.2</v>
      </c>
      <c r="K15" s="55">
        <f t="shared" si="2"/>
        <v>43824</v>
      </c>
      <c r="L15" s="55">
        <f t="shared" si="2"/>
        <v>45612.2</v>
      </c>
      <c r="M15" s="55">
        <f t="shared" si="2"/>
        <v>68565.6</v>
      </c>
      <c r="N15" s="58">
        <f t="shared" si="1"/>
        <v>537039.9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2014-03-12T15:06:18Z</dcterms:modified>
  <cp:category/>
  <cp:version/>
  <cp:contentType/>
  <cp:contentStatus/>
</cp:coreProperties>
</file>